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C:\Users\koehl\Downloads\"/>
    </mc:Choice>
  </mc:AlternateContent>
  <bookViews>
    <workbookView xWindow="0" yWindow="0" windowWidth="15525" windowHeight="6585" xr2:uid="{00000000-000D-0000-FFFF-FFFF00000000}"/>
  </bookViews>
  <sheets>
    <sheet name="Workload Analysis Calculato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1" i="1" s="1"/>
  <c r="C20" i="1" s="1"/>
  <c r="C8" i="1"/>
  <c r="C12" i="1" s="1"/>
  <c r="C15" i="1" s="1"/>
  <c r="E8" i="1"/>
  <c r="E12" i="1" s="1"/>
  <c r="E15" i="1" s="1"/>
  <c r="C18" i="1" l="1"/>
  <c r="E20" i="1"/>
  <c r="C22" i="1"/>
  <c r="C23" i="1" s="1"/>
  <c r="E18" i="1"/>
  <c r="E22" i="1" l="1"/>
  <c r="E23" i="1" s="1"/>
  <c r="E25" i="1" s="1"/>
  <c r="C25" i="1"/>
  <c r="C28" i="1"/>
  <c r="C30" i="1" s="1"/>
  <c r="E28" i="1" l="1"/>
  <c r="E30" i="1" s="1"/>
</calcChain>
</file>

<file path=xl/sharedStrings.xml><?xml version="1.0" encoding="utf-8"?>
<sst xmlns="http://schemas.openxmlformats.org/spreadsheetml/2006/main" count="31" uniqueCount="31">
  <si>
    <t>Fully Loaded Rep Expense</t>
  </si>
  <si>
    <t>Closed Deals per Rep</t>
  </si>
  <si>
    <t>Hrs</t>
  </si>
  <si>
    <t>Average Deal Size</t>
  </si>
  <si>
    <t>Target Revenue</t>
  </si>
  <si>
    <t>Rep Type 2</t>
  </si>
  <si>
    <t>Rep Type 1</t>
  </si>
  <si>
    <t>Opportunity to Close Ratio</t>
  </si>
  <si>
    <t>Number of deals Needed</t>
  </si>
  <si>
    <t>Total Opportunities Required</t>
  </si>
  <si>
    <t>Hrs: Rep Prospecting Workload per Lead</t>
  </si>
  <si>
    <t>Hrs: Total Rep Prospecting Workload</t>
  </si>
  <si>
    <t>Hrs: Full Cycle Opportunity to Close Workload</t>
  </si>
  <si>
    <t>Hrs: Total Opportunity to Close Workload</t>
  </si>
  <si>
    <t>Time Assumptions</t>
  </si>
  <si>
    <t>Days in Year</t>
  </si>
  <si>
    <t>Non-Work days in Year</t>
  </si>
  <si>
    <t>Vaction/Sick/Holidays</t>
  </si>
  <si>
    <t>Total Work Days</t>
  </si>
  <si>
    <t>Hours per Day</t>
  </si>
  <si>
    <t>Hours Per Year</t>
  </si>
  <si>
    <t>Rep Productivity (%)</t>
  </si>
  <si>
    <t>Selling Hours Available per Rep</t>
  </si>
  <si>
    <t>Fully Loaded Cost per Rep</t>
  </si>
  <si>
    <t>How Many Reps You Need to Make the #</t>
  </si>
  <si>
    <t>How Much the Revenue Will Cost (%)</t>
  </si>
  <si>
    <t>Input</t>
  </si>
  <si>
    <t>Output</t>
  </si>
  <si>
    <t>3 Key Benefits</t>
  </si>
  <si>
    <t>Bottoms-Up Quota per Rep</t>
  </si>
  <si>
    <t>Workload Analysis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</si>
</sst>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51">
    <xf numFmtId="0" fontId="0" fillId="0" borderId="0" xfId="0"/>
    <xf numFmtId="0" fontId="3" fillId="4" borderId="6" xfId="0" applyFont="1" applyFill="1" applyBorder="1" applyAlignment="1">
      <alignment horizontal="center" wrapText="1"/>
    </xf>
    <xf numFmtId="0" fontId="4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2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7" xfId="0" applyFont="1" applyFill="1" applyBorder="1"/>
    <xf numFmtId="166" fontId="3" fillId="5" borderId="6" xfId="1" applyNumberFormat="1" applyFont="1" applyFill="1" applyBorder="1" applyAlignment="1">
      <alignment horizontal="center"/>
    </xf>
    <xf numFmtId="166" fontId="5" fillId="4" borderId="6" xfId="0" applyNumberFormat="1" applyFont="1" applyFill="1" applyBorder="1" applyAlignment="1">
      <alignment horizontal="center"/>
    </xf>
    <xf numFmtId="166" fontId="5" fillId="4" borderId="6" xfId="0" applyNumberFormat="1" applyFont="1" applyFill="1" applyBorder="1" applyAlignment="1">
      <alignment horizontal="center" wrapText="1"/>
    </xf>
    <xf numFmtId="166" fontId="3" fillId="4" borderId="6" xfId="1" applyNumberFormat="1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/>
    </xf>
    <xf numFmtId="43" fontId="4" fillId="4" borderId="7" xfId="0" applyNumberFormat="1" applyFont="1" applyFill="1" applyBorder="1"/>
    <xf numFmtId="164" fontId="4" fillId="4" borderId="7" xfId="0" applyNumberFormat="1" applyFont="1" applyFill="1" applyBorder="1"/>
    <xf numFmtId="0" fontId="4" fillId="4" borderId="8" xfId="0" applyFont="1" applyFill="1" applyBorder="1"/>
    <xf numFmtId="0" fontId="4" fillId="4" borderId="10" xfId="0" applyFont="1" applyFill="1" applyBorder="1"/>
    <xf numFmtId="164" fontId="3" fillId="4" borderId="6" xfId="2" applyNumberFormat="1" applyFont="1" applyFill="1" applyBorder="1" applyAlignment="1">
      <alignment horizontal="center"/>
    </xf>
    <xf numFmtId="164" fontId="3" fillId="5" borderId="6" xfId="2" applyNumberFormat="1" applyFont="1" applyFill="1" applyBorder="1" applyAlignment="1">
      <alignment horizontal="center"/>
    </xf>
    <xf numFmtId="165" fontId="3" fillId="5" borderId="6" xfId="1" applyNumberFormat="1" applyFont="1" applyFill="1" applyBorder="1" applyAlignment="1">
      <alignment horizontal="center"/>
    </xf>
    <xf numFmtId="166" fontId="7" fillId="4" borderId="6" xfId="1" applyNumberFormat="1" applyFont="1" applyFill="1" applyBorder="1" applyAlignment="1">
      <alignment horizontal="center"/>
    </xf>
    <xf numFmtId="165" fontId="5" fillId="4" borderId="6" xfId="1" applyNumberFormat="1" applyFont="1" applyFill="1" applyBorder="1" applyAlignment="1">
      <alignment horizontal="center"/>
    </xf>
    <xf numFmtId="0" fontId="5" fillId="6" borderId="5" xfId="0" applyFont="1" applyFill="1" applyBorder="1"/>
    <xf numFmtId="166" fontId="5" fillId="6" borderId="6" xfId="1" applyNumberFormat="1" applyFont="1" applyFill="1" applyBorder="1" applyAlignment="1">
      <alignment horizontal="center"/>
    </xf>
    <xf numFmtId="164" fontId="5" fillId="6" borderId="6" xfId="2" applyNumberFormat="1" applyFont="1" applyFill="1" applyBorder="1" applyAlignment="1">
      <alignment horizontal="center"/>
    </xf>
    <xf numFmtId="167" fontId="5" fillId="6" borderId="9" xfId="3" applyNumberFormat="1" applyFont="1" applyFill="1" applyBorder="1" applyAlignment="1">
      <alignment horizontal="center"/>
    </xf>
    <xf numFmtId="0" fontId="3" fillId="3" borderId="12" xfId="0" applyFont="1" applyFill="1" applyBorder="1"/>
    <xf numFmtId="0" fontId="3" fillId="5" borderId="13" xfId="0" applyFont="1" applyFill="1" applyBorder="1"/>
    <xf numFmtId="0" fontId="5" fillId="6" borderId="11" xfId="0" applyFont="1" applyFill="1" applyBorder="1"/>
    <xf numFmtId="164" fontId="3" fillId="3" borderId="6" xfId="2" applyNumberFormat="1" applyFont="1" applyFill="1" applyBorder="1" applyAlignment="1">
      <alignment horizontal="center"/>
    </xf>
    <xf numFmtId="164" fontId="7" fillId="4" borderId="6" xfId="2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167" fontId="3" fillId="3" borderId="6" xfId="3" applyNumberFormat="1" applyFont="1" applyFill="1" applyBorder="1" applyAlignment="1">
      <alignment horizontal="center"/>
    </xf>
    <xf numFmtId="167" fontId="7" fillId="4" borderId="6" xfId="3" applyNumberFormat="1" applyFont="1" applyFill="1" applyBorder="1" applyAlignment="1">
      <alignment horizontal="center"/>
    </xf>
    <xf numFmtId="165" fontId="3" fillId="3" borderId="6" xfId="1" applyNumberFormat="1" applyFont="1" applyFill="1" applyBorder="1" applyAlignment="1">
      <alignment horizontal="center"/>
    </xf>
    <xf numFmtId="9" fontId="3" fillId="3" borderId="6" xfId="3" applyFont="1" applyFill="1" applyBorder="1" applyAlignment="1">
      <alignment horizontal="center"/>
    </xf>
    <xf numFmtId="164" fontId="6" fillId="4" borderId="6" xfId="2" applyNumberFormat="1" applyFont="1" applyFill="1" applyBorder="1" applyAlignment="1">
      <alignment horizontal="center"/>
    </xf>
    <xf numFmtId="9" fontId="3" fillId="4" borderId="9" xfId="3" applyFont="1" applyFill="1" applyBorder="1" applyAlignment="1">
      <alignment horizontal="center"/>
    </xf>
    <xf numFmtId="0" fontId="3" fillId="4" borderId="0" xfId="0" applyFont="1" applyFill="1"/>
    <xf numFmtId="0" fontId="8" fillId="3" borderId="7" xfId="4" applyFont="1" applyFill="1" applyBorder="1"/>
    <xf numFmtId="0" fontId="3" fillId="4" borderId="7" xfId="0" applyFont="1" applyFill="1" applyBorder="1"/>
    <xf numFmtId="1" fontId="3" fillId="4" borderId="7" xfId="0" applyNumberFormat="1" applyFont="1" applyFill="1" applyBorder="1"/>
    <xf numFmtId="0" fontId="3" fillId="5" borderId="10" xfId="0" applyFont="1" applyFill="1" applyBorder="1"/>
    <xf numFmtId="0" fontId="5" fillId="6" borderId="8" xfId="0" applyFont="1" applyFill="1" applyBorder="1"/>
    <xf numFmtId="0" fontId="3" fillId="4" borderId="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Input" xfId="4" builtinId="20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106457</xdr:colOff>
      <xdr:row>1</xdr:row>
      <xdr:rowOff>5604</xdr:rowOff>
    </xdr:from>
    <xdr:to>
      <xdr:col>1</xdr:col>
      <xdr:colOff>326611</xdr:colOff>
      <xdr:row>1</xdr:row>
      <xdr:rowOff>308162</xdr:rowOff>
    </xdr:to>
    <xdr:pic>
      <xdr:nvPicPr>
        <xdr:cNvPr id="5" name="Picture 4" descr="C:\Users\koehl\AppData\Local\Temp\SNAGHTML2df8f87.PNG">
          <a:extLst>
            <a:ext uri="{FF2B5EF4-FFF2-40B4-BE49-F238E27FC236}">
              <a16:creationId xmlns:a16="http://schemas.microsoft.com/office/drawing/2014/main" id="{277ABEE4-4588-490F-ADFD-5F685554E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22" y="212913"/>
          <a:ext cx="220154" cy="302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32" sqref="B32"/>
    </sheetView>
  </sheetViews>
  <sheetFormatPr defaultColWidth="12.73046875" defaultRowHeight="15.75" x14ac:dyDescent="0.5"/>
  <cols>
    <col min="1" max="1" width="1.73046875" style="2" customWidth="1"/>
    <col min="2" max="2" width="44.265625" style="2" bestFit="1" customWidth="1"/>
    <col min="3" max="3" width="14.59765625" style="3" bestFit="1" customWidth="1"/>
    <col min="4" max="4" width="4.1328125" style="3" customWidth="1"/>
    <col min="5" max="5" width="14.59765625" style="3" bestFit="1" customWidth="1"/>
    <col min="6" max="6" width="6.3984375" style="2" customWidth="1"/>
    <col min="7" max="7" width="2.265625" style="2" customWidth="1"/>
    <col min="8" max="8" width="23" style="2" bestFit="1" customWidth="1"/>
    <col min="9" max="9" width="12.86328125" style="39" customWidth="1"/>
    <col min="10" max="16384" width="12.73046875" style="2"/>
  </cols>
  <sheetData>
    <row r="1" spans="2:11" ht="16.149999999999999" thickBot="1" x14ac:dyDescent="0.55000000000000004"/>
    <row r="2" spans="2:11" ht="25.5" customHeight="1" thickBot="1" x14ac:dyDescent="0.6">
      <c r="B2" s="48" t="s">
        <v>30</v>
      </c>
      <c r="C2" s="49"/>
      <c r="D2" s="49"/>
      <c r="E2" s="49"/>
      <c r="F2" s="50"/>
      <c r="H2"/>
    </row>
    <row r="3" spans="2:11" x14ac:dyDescent="0.5">
      <c r="B3" s="4"/>
      <c r="C3" s="45"/>
      <c r="D3" s="45"/>
      <c r="E3" s="45"/>
      <c r="F3" s="5"/>
    </row>
    <row r="4" spans="2:11" ht="16.149999999999999" thickBot="1" x14ac:dyDescent="0.55000000000000004">
      <c r="B4" s="6"/>
      <c r="C4" s="1" t="s">
        <v>6</v>
      </c>
      <c r="D4" s="1"/>
      <c r="E4" s="1" t="s">
        <v>5</v>
      </c>
      <c r="F4" s="7"/>
    </row>
    <row r="5" spans="2:11" x14ac:dyDescent="0.5">
      <c r="B5" s="6" t="s">
        <v>4</v>
      </c>
      <c r="C5" s="29">
        <v>20000000</v>
      </c>
      <c r="D5" s="30"/>
      <c r="E5" s="29">
        <v>12000000</v>
      </c>
      <c r="F5" s="7"/>
      <c r="H5" s="46" t="s">
        <v>14</v>
      </c>
      <c r="I5" s="47"/>
    </row>
    <row r="6" spans="2:11" x14ac:dyDescent="0.5">
      <c r="B6" s="6" t="s">
        <v>3</v>
      </c>
      <c r="C6" s="29">
        <v>80000</v>
      </c>
      <c r="D6" s="30"/>
      <c r="E6" s="29">
        <v>50000</v>
      </c>
      <c r="F6" s="7"/>
      <c r="H6" s="6" t="s">
        <v>15</v>
      </c>
      <c r="I6" s="40">
        <v>365</v>
      </c>
    </row>
    <row r="7" spans="2:11" x14ac:dyDescent="0.5">
      <c r="B7" s="6"/>
      <c r="C7" s="31"/>
      <c r="D7" s="32"/>
      <c r="E7" s="31"/>
      <c r="F7" s="7"/>
      <c r="H7" s="6" t="s">
        <v>16</v>
      </c>
      <c r="I7" s="41">
        <v>104</v>
      </c>
    </row>
    <row r="8" spans="2:11" x14ac:dyDescent="0.5">
      <c r="B8" s="6" t="s">
        <v>8</v>
      </c>
      <c r="C8" s="8">
        <f>+C5/C6</f>
        <v>250</v>
      </c>
      <c r="D8" s="20"/>
      <c r="E8" s="8">
        <f>+E5/E6</f>
        <v>240</v>
      </c>
      <c r="F8" s="7"/>
      <c r="H8" s="6" t="s">
        <v>17</v>
      </c>
      <c r="I8" s="40">
        <v>28</v>
      </c>
    </row>
    <row r="9" spans="2:11" x14ac:dyDescent="0.5">
      <c r="B9" s="6"/>
      <c r="C9" s="31"/>
      <c r="D9" s="32"/>
      <c r="E9" s="31"/>
      <c r="F9" s="7"/>
      <c r="H9" s="6" t="s">
        <v>18</v>
      </c>
      <c r="I9" s="41">
        <f>I6-SUM(I7:I8)</f>
        <v>233</v>
      </c>
    </row>
    <row r="10" spans="2:11" x14ac:dyDescent="0.5">
      <c r="B10" s="6" t="s">
        <v>7</v>
      </c>
      <c r="C10" s="33">
        <v>0.3</v>
      </c>
      <c r="D10" s="34"/>
      <c r="E10" s="33">
        <v>0.33</v>
      </c>
      <c r="F10" s="7"/>
      <c r="H10" s="6" t="s">
        <v>19</v>
      </c>
      <c r="I10" s="42">
        <v>8</v>
      </c>
    </row>
    <row r="11" spans="2:11" ht="16.149999999999999" thickBot="1" x14ac:dyDescent="0.55000000000000004">
      <c r="B11" s="6"/>
      <c r="C11" s="31"/>
      <c r="D11" s="32"/>
      <c r="E11" s="31"/>
      <c r="F11" s="7"/>
      <c r="H11" s="15" t="s">
        <v>20</v>
      </c>
      <c r="I11" s="43">
        <f>I9*I10</f>
        <v>1864</v>
      </c>
    </row>
    <row r="12" spans="2:11" ht="16.149999999999999" thickBot="1" x14ac:dyDescent="0.55000000000000004">
      <c r="B12" s="6" t="s">
        <v>9</v>
      </c>
      <c r="C12" s="8">
        <f>C8/C10</f>
        <v>833.33333333333337</v>
      </c>
      <c r="D12" s="20"/>
      <c r="E12" s="8">
        <f>E8/E10</f>
        <v>727.27272727272725</v>
      </c>
      <c r="F12" s="7"/>
    </row>
    <row r="13" spans="2:11" x14ac:dyDescent="0.5">
      <c r="B13" s="6"/>
      <c r="C13" s="11"/>
      <c r="D13" s="11"/>
      <c r="E13" s="11"/>
      <c r="F13" s="7"/>
      <c r="H13" s="26" t="s">
        <v>26</v>
      </c>
    </row>
    <row r="14" spans="2:11" x14ac:dyDescent="0.5">
      <c r="B14" s="6" t="s">
        <v>10</v>
      </c>
      <c r="C14" s="35">
        <v>2</v>
      </c>
      <c r="D14" s="12"/>
      <c r="E14" s="35">
        <v>1.5</v>
      </c>
      <c r="F14" s="7"/>
      <c r="H14" s="27" t="s">
        <v>27</v>
      </c>
    </row>
    <row r="15" spans="2:11" ht="16.149999999999999" thickBot="1" x14ac:dyDescent="0.55000000000000004">
      <c r="B15" s="6" t="s">
        <v>11</v>
      </c>
      <c r="C15" s="8">
        <f>C14*C12</f>
        <v>1666.6666666666667</v>
      </c>
      <c r="D15" s="11"/>
      <c r="E15" s="8">
        <f>E14*E12</f>
        <v>1090.909090909091</v>
      </c>
      <c r="F15" s="7"/>
      <c r="H15" s="28" t="s">
        <v>28</v>
      </c>
      <c r="K15"/>
    </row>
    <row r="16" spans="2:11" x14ac:dyDescent="0.5">
      <c r="B16" s="6"/>
      <c r="C16" s="9"/>
      <c r="D16" s="10"/>
      <c r="E16" s="9" t="s">
        <v>2</v>
      </c>
      <c r="F16" s="7"/>
    </row>
    <row r="17" spans="2:6" x14ac:dyDescent="0.5">
      <c r="B17" s="6" t="s">
        <v>12</v>
      </c>
      <c r="C17" s="35">
        <v>24</v>
      </c>
      <c r="D17" s="12"/>
      <c r="E17" s="35">
        <v>18</v>
      </c>
      <c r="F17" s="7"/>
    </row>
    <row r="18" spans="2:6" x14ac:dyDescent="0.5">
      <c r="B18" s="6" t="s">
        <v>13</v>
      </c>
      <c r="C18" s="8">
        <f>C17*C12</f>
        <v>20000</v>
      </c>
      <c r="D18" s="11"/>
      <c r="E18" s="8">
        <f>E17*E12</f>
        <v>13090.90909090909</v>
      </c>
      <c r="F18" s="7"/>
    </row>
    <row r="19" spans="2:6" x14ac:dyDescent="0.5">
      <c r="B19" s="6" t="s">
        <v>21</v>
      </c>
      <c r="C19" s="36">
        <v>0.65</v>
      </c>
      <c r="D19" s="11"/>
      <c r="E19" s="36">
        <v>0.7</v>
      </c>
      <c r="F19" s="7"/>
    </row>
    <row r="20" spans="2:6" x14ac:dyDescent="0.5">
      <c r="B20" s="6" t="s">
        <v>22</v>
      </c>
      <c r="C20" s="8">
        <f>I11*$C$19</f>
        <v>1211.6000000000001</v>
      </c>
      <c r="D20" s="11"/>
      <c r="E20" s="8">
        <f>I11*$E$19</f>
        <v>1304.8</v>
      </c>
      <c r="F20" s="7"/>
    </row>
    <row r="21" spans="2:6" x14ac:dyDescent="0.5">
      <c r="B21" s="6"/>
      <c r="C21" s="31"/>
      <c r="D21" s="31"/>
      <c r="E21" s="31"/>
      <c r="F21" s="7"/>
    </row>
    <row r="22" spans="2:6" x14ac:dyDescent="0.5">
      <c r="B22" s="22" t="s">
        <v>24</v>
      </c>
      <c r="C22" s="23">
        <f>ROUND((C15+C18)/C20,0)</f>
        <v>18</v>
      </c>
      <c r="D22" s="21"/>
      <c r="E22" s="23">
        <f>ROUND((E15+E18)/E20,0)</f>
        <v>11</v>
      </c>
      <c r="F22" s="7"/>
    </row>
    <row r="23" spans="2:6" x14ac:dyDescent="0.5">
      <c r="B23" s="6" t="s">
        <v>1</v>
      </c>
      <c r="C23" s="19">
        <f>ROUNDUP(C8/C22,0)</f>
        <v>14</v>
      </c>
      <c r="D23" s="11"/>
      <c r="E23" s="19">
        <f>ROUNDUP(E8/E22,0)</f>
        <v>22</v>
      </c>
      <c r="F23" s="13"/>
    </row>
    <row r="24" spans="2:6" x14ac:dyDescent="0.5">
      <c r="B24" s="6"/>
      <c r="C24" s="17"/>
      <c r="D24" s="17"/>
      <c r="E24" s="17"/>
      <c r="F24" s="7"/>
    </row>
    <row r="25" spans="2:6" x14ac:dyDescent="0.5">
      <c r="B25" s="22" t="s">
        <v>29</v>
      </c>
      <c r="C25" s="24">
        <f>C23*C6</f>
        <v>1120000</v>
      </c>
      <c r="D25" s="37"/>
      <c r="E25" s="24">
        <f>E23*E6</f>
        <v>1100000</v>
      </c>
      <c r="F25" s="7"/>
    </row>
    <row r="26" spans="2:6" x14ac:dyDescent="0.5">
      <c r="B26" s="6" t="s">
        <v>23</v>
      </c>
      <c r="C26" s="29">
        <v>225000</v>
      </c>
      <c r="D26" s="17"/>
      <c r="E26" s="29">
        <v>175000</v>
      </c>
      <c r="F26" s="7"/>
    </row>
    <row r="27" spans="2:6" x14ac:dyDescent="0.5">
      <c r="B27" s="6"/>
      <c r="C27" s="17"/>
      <c r="D27" s="17"/>
      <c r="E27" s="17"/>
      <c r="F27" s="7"/>
    </row>
    <row r="28" spans="2:6" x14ac:dyDescent="0.5">
      <c r="B28" s="6" t="s">
        <v>0</v>
      </c>
      <c r="C28" s="18">
        <f>C26*C22</f>
        <v>4050000</v>
      </c>
      <c r="D28" s="17"/>
      <c r="E28" s="18">
        <f>E26*E22</f>
        <v>1925000</v>
      </c>
      <c r="F28" s="14"/>
    </row>
    <row r="29" spans="2:6" x14ac:dyDescent="0.5">
      <c r="B29" s="6"/>
      <c r="C29" s="17"/>
      <c r="D29" s="17"/>
      <c r="E29" s="17"/>
      <c r="F29" s="7"/>
    </row>
    <row r="30" spans="2:6" ht="16.149999999999999" thickBot="1" x14ac:dyDescent="0.55000000000000004">
      <c r="B30" s="44" t="s">
        <v>25</v>
      </c>
      <c r="C30" s="25">
        <f>C28/C5</f>
        <v>0.20250000000000001</v>
      </c>
      <c r="D30" s="38"/>
      <c r="E30" s="25">
        <f>E28/E5</f>
        <v>0.16041666666666668</v>
      </c>
      <c r="F30" s="16"/>
    </row>
  </sheetData>
  <mergeCells count="3">
    <mergeCell ref="C3:E3"/>
    <mergeCell ref="H5:I5"/>
    <mergeCell ref="B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Workload Analysis Calculator</vt:lpstr>
    </vt:vector>
  </TitlesOfParts>
  <Company>SBI - SalesBenchmarkIndex.com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Workload Analysis Calculator</dc:title>
  <dc:subject>Workload Analysis Calculator</dc:subject>
  <dc:creator>Ryan Tognazzini;SBI - SalesBenchmarkIndex.com</dc:creator>
  <dc:description>SBI - SalesBenchmarkIndex.com Workload Analysis Calculator</dc:description>
  <cp:lastModifiedBy>John Koehler</cp:lastModifiedBy>
  <dcterms:created xsi:type="dcterms:W3CDTF">2013-07-06T20:49:27Z</dcterms:created>
  <dcterms:modified xsi:type="dcterms:W3CDTF">2017-11-08T20:54:29Z</dcterms:modified>
</cp:coreProperties>
</file>